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65" windowHeight="6390" tabRatio="702" activeTab="0"/>
  </bookViews>
  <sheets>
    <sheet name="LÍQUIDOS DE GAS NATURAL" sheetId="1" r:id="rId1"/>
  </sheets>
  <definedNames>
    <definedName name="_xlnm.Print_Area" localSheetId="0">'LÍQUIDOS DE GAS NATURAL'!$D$4:$IR$77</definedName>
  </definedNames>
  <calcPr fullCalcOnLoad="1"/>
</workbook>
</file>

<file path=xl/sharedStrings.xml><?xml version="1.0" encoding="utf-8"?>
<sst xmlns="http://schemas.openxmlformats.org/spreadsheetml/2006/main" count="269" uniqueCount="51">
  <si>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</si>
  <si>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</si>
  <si>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</si>
  <si>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</si>
  <si>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</si>
  <si>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</si>
  <si>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</si>
  <si>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</si>
  <si>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</si>
  <si>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</si>
  <si>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</si>
  <si>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</si>
  <si>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</si>
  <si>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</si>
  <si>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</si>
  <si>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</si>
  <si>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</si>
  <si>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</si>
  <si>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</si>
  <si>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</si>
  <si>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</si>
  <si>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</si>
  <si>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</si>
  <si>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</si>
  <si>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</si>
  <si>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</si>
  <si>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</si>
  <si>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</si>
  <si>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</si>
  <si>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</si>
  <si>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</si>
  <si>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</si>
  <si>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</si>
  <si>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</si>
  <si>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</si>
  <si>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</si>
  <si>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</si>
  <si>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</si>
  <si>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</si>
  <si>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</si>
  <si>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</si>
  <si>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</si>
  <si>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</si>
  <si>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</si>
  <si>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</si>
  <si>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</si>
  <si>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</si>
  <si>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</si>
  <si>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</si>
  <si>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AGOSTO 2020</t>
  </si>
  <si>
    <t>DIFERENCIA AGO 20 - JUL 20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</si>
</sst>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Arial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38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3" fontId="26" fillId="39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0" borderId="14" xfId="0" applyNumberFormat="1" applyFont="1" applyFill="1" applyBorder="1" applyAlignment="1">
      <alignment horizontal="center" vertical="center"/>
    </xf>
    <xf numFmtId="3" fontId="26" fillId="40" borderId="15" xfId="0" applyNumberFormat="1" applyFont="1" applyFill="1" applyBorder="1" applyAlignment="1">
      <alignment horizontal="center" vertical="center"/>
    </xf>
    <xf numFmtId="3" fontId="26" fillId="40" borderId="11" xfId="0" applyNumberFormat="1" applyFont="1" applyFill="1" applyBorder="1" applyAlignment="1">
      <alignment horizontal="center" vertical="center"/>
    </xf>
    <xf numFmtId="3" fontId="26" fillId="40" borderId="10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3" borderId="10" xfId="0" applyNumberFormat="1" applyFont="1" applyFill="1" applyBorder="1" applyAlignment="1">
      <alignment horizontal="center" vertical="center"/>
    </xf>
    <xf numFmtId="3" fontId="26" fillId="44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6" fillId="45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25"/>
          <c:y val="-0.00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4875"/>
          <c:w val="0.937"/>
          <c:h val="0.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NATURAL'!$IE$1:$IQ$1</c:f>
              <c:strCache/>
            </c:strRef>
          </c:cat>
          <c:val>
            <c:numRef>
              <c:f>'LÍQUIDOS DE GAS NATURAL'!$IE$22:$IQ$22</c:f>
              <c:numCache/>
            </c:numRef>
          </c:val>
          <c:shape val="cylinder"/>
        </c:ser>
        <c:shape val="cylinder"/>
        <c:axId val="37507533"/>
        <c:axId val="2023478"/>
      </c:bar3DChart>
      <c:dateAx>
        <c:axId val="3750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6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347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23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075"/>
              <c:y val="-0.3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507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238</xdr:col>
      <xdr:colOff>266700</xdr:colOff>
      <xdr:row>24</xdr:row>
      <xdr:rowOff>28575</xdr:rowOff>
    </xdr:from>
    <xdr:to>
      <xdr:col>248</xdr:col>
      <xdr:colOff>400050</xdr:colOff>
      <xdr:row>68</xdr:row>
      <xdr:rowOff>19050</xdr:rowOff>
    </xdr:to>
    <xdr:graphicFrame>
      <xdr:nvGraphicFramePr>
        <xdr:cNvPr id="1" name="1 Gráfico"/>
        <xdr:cNvGraphicFramePr/>
      </xdr:nvGraphicFramePr>
      <xdr:xfrm>
        <a:off x="3524250" y="6219825"/>
        <a:ext cx="115347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E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Q35" sqref="IQ35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38" width="19.8515625" style="1" hidden="1" customWidth="1"/>
    <col min="239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250" width="13.421875" style="1" customWidth="1"/>
    <col min="251" max="251" width="16.140625" style="1" customWidth="1"/>
    <col min="252" max="252" width="17.7109375" style="1" customWidth="1"/>
    <col min="253" max="16384" width="11.421875" style="1" customWidth="1"/>
  </cols>
  <sheetData>
    <row r="1" spans="81:251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</row>
    <row r="4" spans="2:252" ht="31.5" customHeight="1">
      <c r="B4" s="176" t="s">
        <v>44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</row>
    <row r="5" spans="2:252" ht="23.25" customHeight="1">
      <c r="B5" s="175" t="s">
        <v>49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</row>
    <row r="6" spans="2:252" ht="21">
      <c r="B6" s="174" t="s">
        <v>46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96"/>
      <c r="E12" s="197"/>
      <c r="F12" s="190">
        <v>1999</v>
      </c>
      <c r="G12" s="190"/>
      <c r="H12" s="190"/>
      <c r="I12" s="190"/>
      <c r="J12" s="190"/>
      <c r="K12" s="190"/>
      <c r="L12" s="190"/>
      <c r="M12" s="190"/>
      <c r="N12" s="187">
        <v>2000</v>
      </c>
      <c r="O12" s="188"/>
      <c r="P12" s="188"/>
      <c r="Q12" s="188"/>
      <c r="R12" s="188"/>
      <c r="S12" s="188"/>
      <c r="T12" s="188"/>
      <c r="U12" s="189"/>
      <c r="V12" s="85">
        <v>2001</v>
      </c>
      <c r="W12" s="85"/>
      <c r="X12" s="85"/>
      <c r="Y12" s="85"/>
      <c r="Z12" s="85"/>
      <c r="AA12" s="85"/>
      <c r="AB12" s="85"/>
      <c r="AC12" s="181">
        <v>2001</v>
      </c>
      <c r="AD12" s="181"/>
      <c r="AE12" s="181"/>
      <c r="AF12" s="181"/>
      <c r="AG12" s="181"/>
      <c r="AH12" s="199">
        <v>2002</v>
      </c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80">
        <v>2003</v>
      </c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91">
        <v>2004</v>
      </c>
      <c r="BG12" s="191"/>
      <c r="BH12" s="191"/>
      <c r="BI12" s="191"/>
      <c r="BJ12" s="191"/>
      <c r="BK12" s="191"/>
      <c r="BL12" s="191"/>
      <c r="BM12" s="191"/>
      <c r="BN12" s="191"/>
      <c r="BO12" s="191"/>
      <c r="BP12" s="192">
        <v>2005</v>
      </c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8">
        <v>2006</v>
      </c>
      <c r="CC12" s="198"/>
      <c r="CD12" s="198"/>
      <c r="CE12" s="198"/>
      <c r="CF12" s="198"/>
      <c r="CG12" s="198"/>
      <c r="CH12" s="198"/>
      <c r="CI12" s="198"/>
      <c r="CJ12" s="198"/>
      <c r="CK12" s="198"/>
      <c r="CL12" s="183">
        <v>2007</v>
      </c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205">
        <v>2008</v>
      </c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7">
        <v>2009</v>
      </c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193">
        <v>2010</v>
      </c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87"/>
      <c r="EI12" s="87">
        <v>2011</v>
      </c>
      <c r="EJ12" s="87"/>
      <c r="EK12" s="87"/>
      <c r="EL12" s="87"/>
      <c r="EM12" s="87"/>
      <c r="EN12" s="87"/>
      <c r="EO12" s="193">
        <v>2011</v>
      </c>
      <c r="EP12" s="193"/>
      <c r="EQ12" s="193"/>
      <c r="ER12" s="182">
        <v>2012</v>
      </c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>
        <v>2013</v>
      </c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206">
        <v>2014</v>
      </c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>
        <v>2015</v>
      </c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00">
        <v>2016</v>
      </c>
      <c r="GY12" s="201"/>
      <c r="GZ12" s="195">
        <v>2017</v>
      </c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202">
        <v>2018</v>
      </c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4"/>
      <c r="HX12" s="194">
        <v>2019</v>
      </c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71">
        <v>2020</v>
      </c>
      <c r="IK12" s="172"/>
      <c r="IL12" s="172"/>
      <c r="IM12" s="172"/>
      <c r="IN12" s="172"/>
      <c r="IO12" s="172"/>
      <c r="IP12" s="172"/>
      <c r="IQ12" s="173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50</v>
      </c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69">
        <f aca="true" t="shared" si="0" ref="IR14:IR22">IQ14-IP14</f>
        <v>145</v>
      </c>
      <c r="IS14" s="8"/>
      <c r="IT14" s="8"/>
      <c r="IU14" s="8"/>
      <c r="IV14" s="8"/>
    </row>
    <row r="15" spans="1:256" s="9" customFormat="1" ht="24.75" customHeight="1">
      <c r="A15" s="7"/>
      <c r="B15" s="177" t="s">
        <v>21</v>
      </c>
      <c r="C15" s="178" t="s">
        <v>16</v>
      </c>
      <c r="D15" s="179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69">
        <f t="shared" si="0"/>
        <v>1679</v>
      </c>
      <c r="IS15" s="8"/>
      <c r="IT15" s="8"/>
      <c r="IU15" s="8"/>
      <c r="IV15" s="8"/>
    </row>
    <row r="16" spans="1:256" s="9" customFormat="1" ht="24.75" customHeight="1">
      <c r="A16" s="7"/>
      <c r="B16" s="177"/>
      <c r="C16" s="178"/>
      <c r="D16" s="179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69">
        <f t="shared" si="0"/>
        <v>-484</v>
      </c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69">
        <f t="shared" si="0"/>
        <v>-1422</v>
      </c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86" t="s">
        <v>41</v>
      </c>
      <c r="E18" s="186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>SUM(IM14:IM17)</f>
        <v>72691</v>
      </c>
      <c r="IN18" s="61">
        <f>SUM(IN14:IN17)</f>
        <v>77927</v>
      </c>
      <c r="IO18" s="61">
        <f>SUM(IO14:IO17)</f>
        <v>83238</v>
      </c>
      <c r="IP18" s="61">
        <f>SUM(IP14:IP17)</f>
        <v>87807</v>
      </c>
      <c r="IQ18" s="61">
        <f>SUM(IQ14:IQ17)</f>
        <v>87725</v>
      </c>
      <c r="IR18" s="61">
        <f t="shared" si="0"/>
        <v>-82</v>
      </c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69">
        <f t="shared" si="0"/>
        <v>39</v>
      </c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6" ref="GS20:HF20">SUM(GS19)</f>
        <v>1043</v>
      </c>
      <c r="GT20" s="67">
        <f t="shared" si="6"/>
        <v>1120.774193548387</v>
      </c>
      <c r="GU20" s="67">
        <f t="shared" si="6"/>
        <v>1133.0967741935483</v>
      </c>
      <c r="GV20" s="67">
        <f t="shared" si="6"/>
        <v>1188.2666666666667</v>
      </c>
      <c r="GW20" s="67">
        <f t="shared" si="6"/>
        <v>1210.8387096774193</v>
      </c>
      <c r="GX20" s="67">
        <f t="shared" si="6"/>
        <v>1229.9333333333334</v>
      </c>
      <c r="GY20" s="67">
        <f t="shared" si="6"/>
        <v>1188.2903225806451</v>
      </c>
      <c r="GZ20" s="67">
        <f t="shared" si="6"/>
        <v>1190.5806451612902</v>
      </c>
      <c r="HA20" s="67">
        <f t="shared" si="6"/>
        <v>1158.4285714285713</v>
      </c>
      <c r="HB20" s="67">
        <f t="shared" si="6"/>
        <v>1045.8387096774193</v>
      </c>
      <c r="HC20" s="67">
        <f t="shared" si="6"/>
        <v>1144.9333333333334</v>
      </c>
      <c r="HD20" s="67">
        <f t="shared" si="6"/>
        <v>1127</v>
      </c>
      <c r="HE20" s="67">
        <f t="shared" si="6"/>
        <v>1051</v>
      </c>
      <c r="HF20" s="67">
        <f t="shared" si="6"/>
        <v>867</v>
      </c>
      <c r="HG20" s="67">
        <f aca="true" t="shared" si="7" ref="HG20:HQ20">SUM(HG19)</f>
        <v>973</v>
      </c>
      <c r="HH20" s="67">
        <f t="shared" si="7"/>
        <v>905</v>
      </c>
      <c r="HI20" s="67">
        <f t="shared" si="7"/>
        <v>1015</v>
      </c>
      <c r="HJ20" s="67">
        <f t="shared" si="7"/>
        <v>964</v>
      </c>
      <c r="HK20" s="67">
        <f t="shared" si="7"/>
        <v>889</v>
      </c>
      <c r="HL20" s="67">
        <f t="shared" si="7"/>
        <v>1113</v>
      </c>
      <c r="HM20" s="67">
        <f t="shared" si="7"/>
        <v>1040</v>
      </c>
      <c r="HN20" s="67">
        <f t="shared" si="7"/>
        <v>1085</v>
      </c>
      <c r="HO20" s="67">
        <f t="shared" si="7"/>
        <v>1097</v>
      </c>
      <c r="HP20" s="67">
        <f t="shared" si="7"/>
        <v>1062</v>
      </c>
      <c r="HQ20" s="67">
        <f t="shared" si="7"/>
        <v>1071</v>
      </c>
      <c r="HR20" s="67">
        <f aca="true" t="shared" si="8" ref="HR20:HW20">SUM(HR19)</f>
        <v>940</v>
      </c>
      <c r="HS20" s="67">
        <f t="shared" si="8"/>
        <v>1000</v>
      </c>
      <c r="HT20" s="67">
        <f t="shared" si="8"/>
        <v>907</v>
      </c>
      <c r="HU20" s="67">
        <f t="shared" si="8"/>
        <v>1040</v>
      </c>
      <c r="HV20" s="67">
        <f t="shared" si="8"/>
        <v>953</v>
      </c>
      <c r="HW20" s="67">
        <f t="shared" si="8"/>
        <v>987</v>
      </c>
      <c r="HX20" s="67">
        <f aca="true" t="shared" si="9" ref="HX20:IF20">SUM(HX19)</f>
        <v>995</v>
      </c>
      <c r="HY20" s="67">
        <f t="shared" si="9"/>
        <v>998</v>
      </c>
      <c r="HZ20" s="67">
        <f t="shared" si="9"/>
        <v>1074</v>
      </c>
      <c r="IA20" s="67">
        <f t="shared" si="9"/>
        <v>1122</v>
      </c>
      <c r="IB20" s="67">
        <f t="shared" si="9"/>
        <v>580.6451612903226</v>
      </c>
      <c r="IC20" s="67">
        <f t="shared" si="9"/>
        <v>942.3666666666667</v>
      </c>
      <c r="ID20" s="67">
        <f t="shared" si="9"/>
        <v>874.4516129032259</v>
      </c>
      <c r="IE20" s="67">
        <f t="shared" si="9"/>
        <v>935.483870967742</v>
      </c>
      <c r="IF20" s="67">
        <f t="shared" si="9"/>
        <v>1009.1</v>
      </c>
      <c r="IG20" s="67">
        <f aca="true" t="shared" si="10" ref="IG20:IL20">SUM(IG19)</f>
        <v>984</v>
      </c>
      <c r="IH20" s="67">
        <f t="shared" si="10"/>
        <v>964.3666666666667</v>
      </c>
      <c r="II20" s="67">
        <f t="shared" si="10"/>
        <v>1016</v>
      </c>
      <c r="IJ20" s="67">
        <f t="shared" si="10"/>
        <v>1013</v>
      </c>
      <c r="IK20" s="67">
        <f t="shared" si="10"/>
        <v>1064</v>
      </c>
      <c r="IL20" s="67">
        <f t="shared" si="10"/>
        <v>1060</v>
      </c>
      <c r="IM20" s="67">
        <f>SUM(IM19)</f>
        <v>1116</v>
      </c>
      <c r="IN20" s="67">
        <f>SUM(IN19)</f>
        <v>1055</v>
      </c>
      <c r="IO20" s="67">
        <f>SUM(IO19)</f>
        <v>899</v>
      </c>
      <c r="IP20" s="67">
        <f>SUM(IP19)</f>
        <v>843</v>
      </c>
      <c r="IQ20" s="67">
        <f>SUM(IQ19)</f>
        <v>882</v>
      </c>
      <c r="IR20" s="67">
        <f t="shared" si="0"/>
        <v>39</v>
      </c>
      <c r="IS20" s="8"/>
      <c r="IT20" s="8"/>
      <c r="IU20" s="8"/>
      <c r="IV20" s="8"/>
    </row>
    <row r="21" spans="3:252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R21" s="169"/>
    </row>
    <row r="22" spans="1:256" s="12" customFormat="1" ht="37.5" customHeight="1">
      <c r="A22" s="11"/>
      <c r="B22" s="74"/>
      <c r="C22" s="75"/>
      <c r="D22" s="184" t="s">
        <v>45</v>
      </c>
      <c r="E22" s="185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1" ref="GS22:HC22">SUM(GS18,GS20)</f>
        <v>94393.76666666666</v>
      </c>
      <c r="GT22" s="81">
        <f t="shared" si="11"/>
        <v>100713.35483870968</v>
      </c>
      <c r="GU22" s="81">
        <f t="shared" si="11"/>
        <v>102147.19354838709</v>
      </c>
      <c r="GV22" s="81">
        <f t="shared" si="11"/>
        <v>93833.1</v>
      </c>
      <c r="GW22" s="81">
        <f t="shared" si="11"/>
        <v>96727.54838709679</v>
      </c>
      <c r="GX22" s="81">
        <f t="shared" si="11"/>
        <v>101728.26666666668</v>
      </c>
      <c r="GY22" s="81">
        <f t="shared" si="11"/>
        <v>99919.12903225808</v>
      </c>
      <c r="GZ22" s="81">
        <f t="shared" si="11"/>
        <v>94986</v>
      </c>
      <c r="HA22" s="81">
        <f t="shared" si="11"/>
        <v>95802.10714285713</v>
      </c>
      <c r="HB22" s="81">
        <f t="shared" si="11"/>
        <v>91462.70967741938</v>
      </c>
      <c r="HC22" s="81">
        <f t="shared" si="11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2" ref="HH22:HQ22">SUM(HH18,HH20)</f>
        <v>80538</v>
      </c>
      <c r="HI22" s="92">
        <f t="shared" si="12"/>
        <v>90857</v>
      </c>
      <c r="HJ22" s="94">
        <f t="shared" si="12"/>
        <v>90996</v>
      </c>
      <c r="HK22" s="97">
        <f t="shared" si="12"/>
        <v>93131</v>
      </c>
      <c r="HL22" s="100">
        <f t="shared" si="12"/>
        <v>89700</v>
      </c>
      <c r="HM22" s="103">
        <f t="shared" si="12"/>
        <v>51433</v>
      </c>
      <c r="HN22" s="111">
        <f t="shared" si="12"/>
        <v>90311</v>
      </c>
      <c r="HO22" s="114">
        <f t="shared" si="12"/>
        <v>94537</v>
      </c>
      <c r="HP22" s="115">
        <f t="shared" si="12"/>
        <v>94563</v>
      </c>
      <c r="HQ22" s="118">
        <f t="shared" si="12"/>
        <v>95949</v>
      </c>
      <c r="HR22" s="120">
        <f aca="true" t="shared" si="13" ref="HR22:HW22">SUM(HR18,HR20)</f>
        <v>81501</v>
      </c>
      <c r="HS22" s="122">
        <f t="shared" si="13"/>
        <v>64036</v>
      </c>
      <c r="HT22" s="123">
        <f t="shared" si="13"/>
        <v>92170</v>
      </c>
      <c r="HU22" s="125">
        <f t="shared" si="13"/>
        <v>83015</v>
      </c>
      <c r="HV22" s="128">
        <f t="shared" si="13"/>
        <v>94410</v>
      </c>
      <c r="HW22" s="130">
        <f t="shared" si="13"/>
        <v>91937</v>
      </c>
      <c r="HX22" s="132">
        <f aca="true" t="shared" si="14" ref="HX22:IC22">SUM(HX18,HX20)</f>
        <v>93338</v>
      </c>
      <c r="HY22" s="134">
        <f t="shared" si="14"/>
        <v>95366</v>
      </c>
      <c r="HZ22" s="135">
        <f t="shared" si="14"/>
        <v>88740</v>
      </c>
      <c r="IA22" s="137">
        <f t="shared" si="14"/>
        <v>76104</v>
      </c>
      <c r="IB22" s="140">
        <f t="shared" si="14"/>
        <v>79633.03225806452</v>
      </c>
      <c r="IC22" s="141">
        <f t="shared" si="14"/>
        <v>86984</v>
      </c>
      <c r="ID22" s="144">
        <f aca="true" t="shared" si="15" ref="ID22:II22">SUM(ID18,ID20)</f>
        <v>88149.87096774194</v>
      </c>
      <c r="IE22" s="145">
        <f t="shared" si="15"/>
        <v>86252.45161290323</v>
      </c>
      <c r="IF22" s="147">
        <f t="shared" si="15"/>
        <v>90240</v>
      </c>
      <c r="IG22" s="150">
        <f t="shared" si="15"/>
        <v>82025</v>
      </c>
      <c r="IH22" s="152">
        <f t="shared" si="15"/>
        <v>88971.40000000001</v>
      </c>
      <c r="II22" s="154">
        <f t="shared" si="15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0">
        <f>IQ22-IP22</f>
        <v>-43</v>
      </c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B5:IR5"/>
    <mergeCell ref="B4:IR4"/>
    <mergeCell ref="GB12:GM12"/>
    <mergeCell ref="FD12:FO12"/>
    <mergeCell ref="FP12:GA12"/>
    <mergeCell ref="DJ12:DU12"/>
    <mergeCell ref="IJ12:IQ12"/>
    <mergeCell ref="B6:IR6"/>
    <mergeCell ref="EO12:EQ12"/>
    <mergeCell ref="HX12:II12"/>
    <mergeCell ref="GZ12:HK12"/>
    <mergeCell ref="D12:E12"/>
    <mergeCell ref="CB12:CK12"/>
    <mergeCell ref="AH12:AS12"/>
    <mergeCell ref="DV12:EG12"/>
    <mergeCell ref="GX12:GY12"/>
    <mergeCell ref="HL12:HW12"/>
    <mergeCell ref="CX12:DI12"/>
    <mergeCell ref="CL12:CW12"/>
    <mergeCell ref="D22:E22"/>
    <mergeCell ref="D18:E18"/>
    <mergeCell ref="N12:U12"/>
    <mergeCell ref="F12:M12"/>
    <mergeCell ref="BF12:BO12"/>
    <mergeCell ref="BP12:CA12"/>
    <mergeCell ref="B15:B16"/>
    <mergeCell ref="C15:C16"/>
    <mergeCell ref="D15:D16"/>
    <mergeCell ref="AT12:BE12"/>
    <mergeCell ref="AC12:AG12"/>
    <mergeCell ref="ER12:FC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2020-06-03T03:46:39Z</cp:lastPrinted>
  <dcterms:created xsi:type="dcterms:W3CDTF">1997-07-01T22:48:52Z</dcterms:created>
  <dcterms:modified xsi:type="dcterms:W3CDTF">2020-09-15T17:27:02Z</dcterms:modified>
  <cp:category/>
  <cp:version/>
  <cp:contentType/>
  <cp:contentStatus/>
</cp:coreProperties>
</file>